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4\"/>
    </mc:Choice>
  </mc:AlternateContent>
  <xr:revisionPtr revIDLastSave="0" documentId="8_{16432A4F-96BE-4B7D-95AE-43FC0E238ADA}" xr6:coauthVersionLast="37" xr6:coauthVersionMax="37" xr10:uidLastSave="{00000000-0000-0000-0000-000000000000}"/>
  <bookViews>
    <workbookView xWindow="0" yWindow="0" windowWidth="20490" windowHeight="6945"/>
  </bookViews>
  <sheets>
    <sheet name="4" sheetId="8" r:id="rId1"/>
  </sheets>
  <definedNames>
    <definedName name="_xlnm.Print_Area" localSheetId="0">'4'!$A$1:$V$72</definedName>
  </definedNames>
  <calcPr calcId="179021"/>
</workbook>
</file>

<file path=xl/calcChain.xml><?xml version="1.0" encoding="utf-8"?>
<calcChain xmlns="http://schemas.openxmlformats.org/spreadsheetml/2006/main">
  <c r="Q37" i="8" l="1"/>
  <c r="R37" i="8"/>
  <c r="R57" i="8" s="1"/>
  <c r="Q57" i="8"/>
  <c r="T57" i="8"/>
  <c r="V57" i="8"/>
  <c r="M57" i="8"/>
  <c r="V37" i="8"/>
  <c r="U37" i="8"/>
  <c r="U57" i="8" s="1"/>
  <c r="P33" i="8"/>
  <c r="P34" i="8"/>
  <c r="N34" i="8"/>
  <c r="N33" i="8"/>
  <c r="N31" i="8"/>
  <c r="N27" i="8" s="1"/>
  <c r="N30" i="8"/>
  <c r="O30" i="8" s="1"/>
  <c r="N29" i="8"/>
  <c r="O29" i="8" s="1"/>
  <c r="O27" i="8" s="1"/>
  <c r="N28" i="8"/>
  <c r="O28" i="8"/>
  <c r="P31" i="8"/>
  <c r="P27" i="8" s="1"/>
  <c r="N26" i="8"/>
  <c r="N24" i="8" s="1"/>
  <c r="N37" i="8" s="1"/>
  <c r="N57" i="8" s="1"/>
  <c r="N25" i="8"/>
  <c r="P25" i="8"/>
  <c r="P24" i="8"/>
  <c r="O26" i="8"/>
  <c r="O24" i="8" s="1"/>
  <c r="O37" i="8" s="1"/>
  <c r="O57" i="8" s="1"/>
  <c r="E32" i="8"/>
  <c r="N32" i="8"/>
  <c r="E36" i="8"/>
  <c r="N36" i="8" s="1"/>
  <c r="P36" i="8"/>
  <c r="E35" i="8"/>
  <c r="P35" i="8"/>
  <c r="E24" i="8"/>
  <c r="E27" i="8"/>
  <c r="E37" i="8" s="1"/>
  <c r="N35" i="8"/>
  <c r="P32" i="8"/>
  <c r="P37" i="8" l="1"/>
  <c r="P57" i="8" s="1"/>
  <c r="E57" i="8"/>
  <c r="S37" i="8"/>
  <c r="S57" i="8" s="1"/>
</calcChain>
</file>

<file path=xl/sharedStrings.xml><?xml version="1.0" encoding="utf-8"?>
<sst xmlns="http://schemas.openxmlformats.org/spreadsheetml/2006/main" count="246" uniqueCount="109">
  <si>
    <t>№ з/п</t>
  </si>
  <si>
    <t>(підпис)</t>
  </si>
  <si>
    <t>х </t>
  </si>
  <si>
    <t>виробничі інвестиції з прибутку</t>
  </si>
  <si>
    <t>Усього за інвестиційною програмою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</si>
  <si>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</si>
  <si>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</si>
  <si>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</si>
  <si>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>Кількісний показник (одиниця виміру)</t>
  </si>
  <si>
    <t>Графік здійснення заходів та використання коштів на планований та прогнозний періоди    тис. грн (без ПДВ)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</si>
  <si>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</si>
  <si>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</si>
  <si>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</si>
  <si>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ПОГОДЖЕНО</t>
  </si>
  <si>
    <t>М.П.</t>
  </si>
  <si>
    <t>(посадова особа ліцензіата)</t>
  </si>
  <si>
    <t xml:space="preserve">(найменування ліцензіата) </t>
  </si>
  <si>
    <t>інші залучені кошти,    з них:</t>
  </si>
  <si>
    <t>(посада відповідального виконавця)</t>
  </si>
  <si>
    <t xml:space="preserve">  (підпис)</t>
  </si>
  <si>
    <t>з урахуванням:</t>
  </si>
  <si>
    <t>залишкові кошти</t>
  </si>
  <si>
    <t>плановий період</t>
  </si>
  <si>
    <t>1-й рік</t>
  </si>
  <si>
    <t>2-й рік</t>
  </si>
  <si>
    <t xml:space="preserve">n*-й рік </t>
  </si>
  <si>
    <t>Усього за підпунктом 1.1</t>
  </si>
  <si>
    <t>Усього за підпунктом 1.2</t>
  </si>
  <si>
    <t>Усього за підпунктом 1.3</t>
  </si>
  <si>
    <t>Усього за пунктом 1</t>
  </si>
  <si>
    <t>2.1</t>
  </si>
  <si>
    <t>Усього за підпунктом 2.1</t>
  </si>
  <si>
    <t>2.2</t>
  </si>
  <si>
    <t>Усього за підпунктом 2.2</t>
  </si>
  <si>
    <t>Усього за підпунктом 2.3</t>
  </si>
  <si>
    <t>Усього за пунктом 2</t>
  </si>
  <si>
    <t>Примітки:</t>
  </si>
  <si>
    <t>n* – кількість років інвестиційної програми.</t>
  </si>
  <si>
    <t xml:space="preserve"> ** Суми витрат по заходах та економічний ефект від їх упровадження  при розрахунку строку окупності враховувати без ПДВ.</t>
  </si>
  <si>
    <t xml:space="preserve"> *** Складові розрахунку економічного ефекту від упровадження  заходів ураховувати без ПДВ.</t>
  </si>
  <si>
    <t xml:space="preserve"> х - ліцензіатом не заповнюється.</t>
  </si>
  <si>
    <t>1.1</t>
  </si>
  <si>
    <t>1.2</t>
  </si>
  <si>
    <t>1.3</t>
  </si>
  <si>
    <t>2</t>
  </si>
  <si>
    <t>Найменування заходів (пооб'єктно)</t>
  </si>
  <si>
    <t>1.1.1</t>
  </si>
  <si>
    <t>1.2.1</t>
  </si>
  <si>
    <t>1.3.1</t>
  </si>
  <si>
    <t>2.1.1</t>
  </si>
  <si>
    <t>2.2.1</t>
  </si>
  <si>
    <t>2.3.1</t>
  </si>
  <si>
    <t>(прізвище, ім’я, по батькові)</t>
  </si>
  <si>
    <t>______________________________</t>
  </si>
  <si>
    <t>(ПІБ)</t>
  </si>
  <si>
    <t>ЗАТВЕРДЖЕНО</t>
  </si>
  <si>
    <t>"____"</t>
  </si>
  <si>
    <t>(найменування органу місцевого самоврядування)</t>
  </si>
  <si>
    <t>Додаток 3
до Порядку розроблення, погодження, затвердження та виконання інвестиційних програм суб’єктів господарювання у сфері теплопостачання</t>
  </si>
  <si>
    <t>Будівництво, реконструкція та модернізація об’єктів теплопостачання, з урахуванням:</t>
  </si>
  <si>
    <t>Заходи зі зниження питомих витрат, а також втрат ресурсів, з них:</t>
  </si>
  <si>
    <t>Заходи щодо забезпечення технологічного та/або комерційного обліку ресурсів (з урахуванням вимог Закону України «Про комерційний облік теплової енергії та водопостачання»), з них:</t>
  </si>
  <si>
    <t>Інші заходи, з них:</t>
  </si>
  <si>
    <t>Інші заходи</t>
  </si>
  <si>
    <t>2.3</t>
  </si>
  <si>
    <t xml:space="preserve">загальна сума </t>
  </si>
  <si>
    <t>амортизаційні відрахування</t>
  </si>
  <si>
    <t>позичкові кошти</t>
  </si>
  <si>
    <t>підлягають поверненню</t>
  </si>
  <si>
    <t xml:space="preserve">не підлягають поверненню </t>
  </si>
  <si>
    <t>госпо-дарський  (вартість матеріальних ресурсів)</t>
  </si>
  <si>
    <t>підрядний</t>
  </si>
  <si>
    <t>Економія паливно-енергетичних ресурсів        (тонни умовного палива/плановий період)</t>
  </si>
  <si>
    <t>1.1.2</t>
  </si>
  <si>
    <r>
      <t>Технічне переоснащення. Установка частотного управління та автоматизація</t>
    </r>
    <r>
      <rPr>
        <sz val="8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обладнання</t>
    </r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</si>
  <si>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</si>
  <si>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2",проектні роботи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</si>
  <si>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обладнання котли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</si>
  <si>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обладнання пальники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</si>
  <si>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монтажні та пусконалагоджувальні роботи</t>
  </si>
  <si>
    <t>1.1.2.1</t>
  </si>
  <si>
    <t>1.1.2.2</t>
  </si>
  <si>
    <t>1.1.2.3</t>
  </si>
  <si>
    <t>1.1.2.4</t>
  </si>
  <si>
    <t>ТОВ"Мелітопольські теплові мережі"</t>
  </si>
  <si>
    <t>1.1.3</t>
  </si>
  <si>
    <t>1.1.4</t>
  </si>
  <si>
    <t>1.1.5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</si>
  <si>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КВГМ- 20/150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</si>
  <si>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КВГМ- 10/150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</si>
  <si>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 xml:space="preserve">Технічне переоснащення.   </t>
    </r>
    <r>
      <rPr>
        <sz val="10"/>
        <rFont val="Times New Roman"/>
        <family val="1"/>
        <charset val="204"/>
      </rPr>
      <t xml:space="preserve">Автоматизація регулювання співвідношення газ/повітря котла №1 КВГМ-10/150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</si>
  <si>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t>1.1.1.1</t>
  </si>
  <si>
    <t>1.1.1.2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</si>
  <si>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</si>
  <si>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t>Фінансовий план використання коштів для  виконання  інвестиційної програми на 2018-2019 роки</t>
  </si>
  <si>
    <t>20____року</t>
  </si>
  <si>
    <r>
      <t>Технічне переоснащення системи</t>
    </r>
    <r>
      <rPr>
        <sz val="10"/>
        <rFont val="Times New Roman"/>
        <family val="1"/>
        <charset val="204"/>
      </rPr>
      <t xml:space="preserve"> диспетчеризації модульної котельні КМ-2600-Т-Г СШ №25 по вул. Гетьманська, 93</t>
    </r>
  </si>
  <si>
    <t>Реконструкція  котельні по вул.Покровська,61/1  з встановленням двох котлів потужністю 10 Гкал/год і одного котла потужністю 20 Гкал/год - проектні роботи</t>
  </si>
  <si>
    <t>1.1.6</t>
  </si>
  <si>
    <t>1.1.7</t>
  </si>
  <si>
    <t>Головний інженер</t>
  </si>
  <si>
    <t>М.В.КАПУСТІН</t>
  </si>
  <si>
    <t>Директор ТОВ "Мелітопольські теплові мережі"</t>
  </si>
  <si>
    <t xml:space="preserve">                                        О.О.ЯЛСУКОВА</t>
  </si>
  <si>
    <t>Мелітопольський міський голова</t>
  </si>
  <si>
    <t>______________С.А.МІНЬКО</t>
  </si>
  <si>
    <t>Рішення 44сесії Мелітопольської міської ради</t>
  </si>
  <si>
    <t xml:space="preserve">Запорізької області VII скликання </t>
  </si>
  <si>
    <t>від 26.10.2018      № 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</si>
</sst>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\ _г_р_н_._-;\-* #,##0.00\ _г_р_н_._-;_-* &quot;-&quot;??\ _г_р_н_._-;_-@_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u/>
      <sz val="9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1" fillId="0" borderId="0"/>
    <xf numFmtId="0" fontId="4" fillId="0" borderId="0"/>
    <xf numFmtId="0" fontId="3" fillId="0" borderId="0"/>
    <xf numFmtId="0" fontId="4" fillId="0" borderId="0"/>
    <xf numFmtId="187" fontId="1" fillId="0" borderId="0" applyFont="0" applyFill="0" applyBorder="0" applyAlignment="0" applyProtection="0"/>
  </cellStyleXfs>
  <cellXfs count="106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2" borderId="0" xfId="0" applyFont="1" applyFill="1"/>
    <xf numFmtId="0" fontId="8" fillId="3" borderId="0" xfId="0" applyFont="1" applyFill="1" applyBorder="1"/>
    <xf numFmtId="0" fontId="8" fillId="3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7" fillId="0" borderId="1" xfId="4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3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87" fontId="7" fillId="0" borderId="0" xfId="5" applyFont="1" applyFill="1" applyAlignment="1">
      <alignment horizontal="center" vertical="center"/>
    </xf>
    <xf numFmtId="187" fontId="12" fillId="0" borderId="0" xfId="5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justify" vertical="justify" wrapText="1"/>
    </xf>
    <xf numFmtId="0" fontId="24" fillId="3" borderId="1" xfId="0" applyFont="1" applyFill="1" applyBorder="1" applyAlignment="1">
      <alignment horizontal="justify" vertical="justify" wrapText="1"/>
    </xf>
    <xf numFmtId="0" fontId="24" fillId="0" borderId="1" xfId="0" applyFont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1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2" fontId="20" fillId="0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2" fontId="20" fillId="0" borderId="1" xfId="2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Excel Built-in Iau?iue" xfId="1"/>
    <cellStyle name="Excel Built-in Обычный 2" xfId="2"/>
    <cellStyle name="Iau?iue" xfId="3"/>
    <cellStyle name="Обычный" xfId="0" builtinId="0"/>
    <cellStyle name="Обычный 2" xfId="4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7"/>
  <sheetViews>
    <sheetView tabSelected="1" view="pageBreakPreview" topLeftCell="B1" zoomScaleNormal="100" zoomScaleSheetLayoutView="100" zoomScalePageLayoutView="120" workbookViewId="0">
      <selection activeCell="C7" sqref="C7:F7"/>
    </sheetView>
  </sheetViews>
  <sheetFormatPr defaultColWidth="5.28515625" defaultRowHeight="69.75" customHeight="1" x14ac:dyDescent="0.2"/>
  <cols>
    <col min="1" max="1" width="5.28515625" style="3" hidden="1" customWidth="1"/>
    <col min="2" max="2" width="6.28515625" style="15" customWidth="1"/>
    <col min="3" max="3" width="28.42578125" style="31" customWidth="1"/>
    <col min="4" max="4" width="6" style="31" customWidth="1"/>
    <col min="5" max="5" width="7.42578125" style="31" customWidth="1"/>
    <col min="6" max="6" width="8.42578125" style="31" customWidth="1"/>
    <col min="7" max="7" width="6" style="31" customWidth="1"/>
    <col min="8" max="8" width="8.42578125" style="31" customWidth="1"/>
    <col min="9" max="9" width="8.140625" style="31" customWidth="1"/>
    <col min="10" max="10" width="9.7109375" style="31" customWidth="1"/>
    <col min="11" max="11" width="10.140625" style="31" customWidth="1"/>
    <col min="12" max="12" width="10.5703125" style="31" customWidth="1"/>
    <col min="13" max="13" width="10.7109375" style="31" customWidth="1"/>
    <col min="14" max="14" width="8.85546875" style="31" customWidth="1"/>
    <col min="15" max="15" width="7.28515625" style="31" customWidth="1"/>
    <col min="16" max="16" width="7.42578125" style="31" customWidth="1"/>
    <col min="17" max="17" width="1.85546875" style="31" hidden="1" customWidth="1"/>
    <col min="18" max="18" width="7.5703125" style="31" customWidth="1"/>
    <col min="19" max="20" width="5.28515625" style="31" customWidth="1"/>
    <col min="21" max="21" width="6.42578125" style="31" customWidth="1"/>
    <col min="22" max="22" width="7.140625" style="32" customWidth="1"/>
    <col min="23" max="23" width="5.28515625" style="4" customWidth="1"/>
    <col min="24" max="16384" width="5.28515625" style="3"/>
  </cols>
  <sheetData>
    <row r="1" spans="2:23" ht="61.5" customHeight="1" x14ac:dyDescent="0.2">
      <c r="P1" s="99" t="s">
        <v>58</v>
      </c>
      <c r="Q1" s="99"/>
      <c r="R1" s="99"/>
      <c r="S1" s="99"/>
      <c r="T1" s="99"/>
      <c r="U1" s="99"/>
      <c r="V1" s="99"/>
    </row>
    <row r="2" spans="2:23" ht="16.5" customHeight="1" x14ac:dyDescent="0.2">
      <c r="N2" s="29"/>
      <c r="O2" s="29"/>
      <c r="P2" s="33"/>
      <c r="Q2" s="34"/>
      <c r="R2" s="34"/>
      <c r="S2" s="34"/>
      <c r="T2" s="34"/>
      <c r="U2" s="34"/>
      <c r="V2" s="34"/>
    </row>
    <row r="3" spans="2:23" ht="13.5" customHeight="1" x14ac:dyDescent="0.2">
      <c r="C3" s="88" t="s">
        <v>13</v>
      </c>
      <c r="D3" s="88"/>
      <c r="E3" s="88"/>
      <c r="F3" s="88"/>
      <c r="N3" s="29"/>
      <c r="O3" s="27"/>
      <c r="P3" s="103" t="s">
        <v>55</v>
      </c>
      <c r="Q3" s="103"/>
      <c r="R3" s="103"/>
      <c r="S3" s="103"/>
      <c r="T3" s="103"/>
      <c r="U3" s="103"/>
      <c r="V3" s="103"/>
    </row>
    <row r="4" spans="2:23" ht="12" customHeight="1" x14ac:dyDescent="0.2">
      <c r="C4" s="103" t="s">
        <v>106</v>
      </c>
      <c r="D4" s="103"/>
      <c r="E4" s="103"/>
      <c r="F4" s="103"/>
      <c r="N4" s="29"/>
      <c r="O4" s="22"/>
      <c r="P4" s="100" t="s">
        <v>102</v>
      </c>
      <c r="Q4" s="100"/>
      <c r="R4" s="100"/>
      <c r="S4" s="100"/>
      <c r="T4" s="100"/>
      <c r="U4" s="100"/>
      <c r="V4" s="100"/>
    </row>
    <row r="5" spans="2:23" ht="12" customHeight="1" x14ac:dyDescent="0.2">
      <c r="C5" s="102" t="s">
        <v>107</v>
      </c>
      <c r="D5" s="102"/>
      <c r="E5" s="102"/>
      <c r="F5" s="102"/>
      <c r="N5" s="29"/>
      <c r="O5" s="22"/>
      <c r="P5" s="101" t="s">
        <v>15</v>
      </c>
      <c r="Q5" s="101"/>
      <c r="R5" s="101"/>
      <c r="S5" s="101"/>
      <c r="T5" s="101"/>
      <c r="U5" s="101"/>
      <c r="V5" s="101"/>
    </row>
    <row r="6" spans="2:23" ht="13.5" customHeight="1" x14ac:dyDescent="0.2">
      <c r="C6" s="103" t="s">
        <v>57</v>
      </c>
      <c r="D6" s="103"/>
      <c r="E6" s="103"/>
      <c r="F6" s="103"/>
      <c r="N6" s="29"/>
      <c r="S6" s="5"/>
      <c r="T6" s="5"/>
      <c r="U6" s="34"/>
      <c r="V6" s="34"/>
    </row>
    <row r="7" spans="2:23" ht="11.25" customHeight="1" x14ac:dyDescent="0.2">
      <c r="C7" s="88" t="s">
        <v>108</v>
      </c>
      <c r="D7" s="88"/>
      <c r="E7" s="88"/>
      <c r="F7" s="88"/>
      <c r="N7" s="29"/>
      <c r="O7" s="22"/>
      <c r="P7" s="100" t="s">
        <v>103</v>
      </c>
      <c r="Q7" s="100"/>
      <c r="R7" s="100"/>
      <c r="S7" s="100"/>
      <c r="T7" s="100"/>
      <c r="U7" s="100"/>
      <c r="V7" s="100"/>
    </row>
    <row r="8" spans="2:23" ht="12.75" customHeight="1" x14ac:dyDescent="0.2">
      <c r="C8" s="71" t="s">
        <v>104</v>
      </c>
      <c r="D8" s="53"/>
      <c r="E8" s="53"/>
      <c r="F8" s="53"/>
      <c r="N8" s="29"/>
      <c r="O8" s="35"/>
      <c r="P8" s="37"/>
      <c r="R8" s="98" t="s">
        <v>1</v>
      </c>
      <c r="S8" s="98"/>
      <c r="T8" s="54"/>
      <c r="U8" s="5" t="s">
        <v>54</v>
      </c>
    </row>
    <row r="9" spans="2:23" ht="12.75" customHeight="1" x14ac:dyDescent="0.2">
      <c r="C9" s="72" t="s">
        <v>105</v>
      </c>
      <c r="D9" s="22"/>
      <c r="E9" s="22"/>
      <c r="F9" s="22"/>
      <c r="N9" s="29"/>
      <c r="O9" s="35"/>
      <c r="P9" s="37"/>
      <c r="T9" s="30"/>
      <c r="U9" s="34"/>
      <c r="V9" s="49"/>
    </row>
    <row r="10" spans="2:23" ht="12.75" customHeight="1" x14ac:dyDescent="0.2">
      <c r="C10" s="52" t="s">
        <v>14</v>
      </c>
      <c r="D10" s="22"/>
      <c r="E10" s="22"/>
      <c r="F10" s="22"/>
      <c r="N10" s="29"/>
      <c r="O10" s="35"/>
      <c r="P10" s="55" t="s">
        <v>56</v>
      </c>
      <c r="Q10" s="55"/>
      <c r="R10" s="104"/>
      <c r="S10" s="104"/>
      <c r="T10" s="104"/>
      <c r="U10" s="99" t="s">
        <v>95</v>
      </c>
      <c r="V10" s="99"/>
    </row>
    <row r="11" spans="2:23" ht="15" customHeight="1" x14ac:dyDescent="0.2">
      <c r="N11" s="29"/>
      <c r="O11" s="36"/>
      <c r="P11" s="22"/>
      <c r="Q11" s="22"/>
      <c r="R11" s="40"/>
      <c r="S11" s="5"/>
      <c r="T11" s="5"/>
      <c r="U11" s="34"/>
      <c r="V11" s="34"/>
    </row>
    <row r="12" spans="2:23" s="7" customFormat="1" ht="21.75" customHeight="1" x14ac:dyDescent="0.2">
      <c r="B12" s="16"/>
      <c r="C12" s="38"/>
      <c r="D12" s="39"/>
      <c r="E12" s="39"/>
      <c r="F12" s="3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23"/>
      <c r="W12" s="6"/>
    </row>
    <row r="13" spans="2:23" ht="15.75" customHeight="1" x14ac:dyDescent="0.2">
      <c r="B13" s="105" t="s">
        <v>94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40"/>
      <c r="V13" s="25"/>
    </row>
    <row r="14" spans="2:23" ht="16.5" customHeight="1" x14ac:dyDescent="0.2">
      <c r="B14" s="73" t="s">
        <v>84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40"/>
      <c r="V14" s="25"/>
    </row>
    <row r="15" spans="2:23" ht="12.75" customHeight="1" x14ac:dyDescent="0.2">
      <c r="B15" s="94" t="s">
        <v>16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25"/>
    </row>
    <row r="16" spans="2:23" ht="62.25" customHeight="1" x14ac:dyDescent="0.2">
      <c r="B16" s="95" t="s">
        <v>0</v>
      </c>
      <c r="C16" s="78" t="s">
        <v>45</v>
      </c>
      <c r="D16" s="90" t="s">
        <v>8</v>
      </c>
      <c r="E16" s="78" t="s">
        <v>5</v>
      </c>
      <c r="F16" s="78"/>
      <c r="G16" s="78"/>
      <c r="H16" s="78"/>
      <c r="I16" s="78"/>
      <c r="J16" s="78"/>
      <c r="K16" s="78"/>
      <c r="L16" s="78"/>
      <c r="M16" s="78" t="s">
        <v>6</v>
      </c>
      <c r="N16" s="78"/>
      <c r="O16" s="78" t="s">
        <v>9</v>
      </c>
      <c r="P16" s="78"/>
      <c r="Q16" s="78"/>
      <c r="R16" s="78"/>
      <c r="S16" s="84" t="s">
        <v>10</v>
      </c>
      <c r="T16" s="84" t="s">
        <v>7</v>
      </c>
      <c r="U16" s="84" t="s">
        <v>72</v>
      </c>
      <c r="V16" s="84" t="s">
        <v>11</v>
      </c>
    </row>
    <row r="17" spans="2:32" ht="14.25" customHeight="1" x14ac:dyDescent="0.2">
      <c r="B17" s="95"/>
      <c r="C17" s="78"/>
      <c r="D17" s="91"/>
      <c r="E17" s="78" t="s">
        <v>65</v>
      </c>
      <c r="F17" s="77" t="s">
        <v>20</v>
      </c>
      <c r="G17" s="77"/>
      <c r="H17" s="77"/>
      <c r="I17" s="77"/>
      <c r="J17" s="77"/>
      <c r="K17" s="77"/>
      <c r="L17" s="77"/>
      <c r="M17" s="78" t="s">
        <v>70</v>
      </c>
      <c r="N17" s="78" t="s">
        <v>71</v>
      </c>
      <c r="O17" s="78" t="s">
        <v>22</v>
      </c>
      <c r="P17" s="78"/>
      <c r="Q17" s="78"/>
      <c r="R17" s="78"/>
      <c r="S17" s="84"/>
      <c r="T17" s="84"/>
      <c r="U17" s="84"/>
      <c r="V17" s="84"/>
    </row>
    <row r="18" spans="2:32" ht="25.5" customHeight="1" x14ac:dyDescent="0.2">
      <c r="B18" s="95"/>
      <c r="C18" s="78"/>
      <c r="D18" s="91"/>
      <c r="E18" s="78"/>
      <c r="F18" s="83" t="s">
        <v>66</v>
      </c>
      <c r="G18" s="83" t="s">
        <v>3</v>
      </c>
      <c r="H18" s="83" t="s">
        <v>67</v>
      </c>
      <c r="I18" s="83" t="s">
        <v>21</v>
      </c>
      <c r="J18" s="83" t="s">
        <v>17</v>
      </c>
      <c r="K18" s="83"/>
      <c r="L18" s="83" t="s">
        <v>12</v>
      </c>
      <c r="M18" s="78"/>
      <c r="N18" s="78"/>
      <c r="O18" s="78"/>
      <c r="P18" s="78"/>
      <c r="Q18" s="78"/>
      <c r="R18" s="78"/>
      <c r="S18" s="84"/>
      <c r="T18" s="84"/>
      <c r="U18" s="84"/>
      <c r="V18" s="84"/>
    </row>
    <row r="19" spans="2:32" ht="79.900000000000006" customHeight="1" x14ac:dyDescent="0.2">
      <c r="B19" s="95"/>
      <c r="C19" s="78"/>
      <c r="D19" s="92"/>
      <c r="E19" s="78"/>
      <c r="F19" s="83"/>
      <c r="G19" s="83"/>
      <c r="H19" s="83"/>
      <c r="I19" s="83"/>
      <c r="J19" s="8" t="s">
        <v>68</v>
      </c>
      <c r="K19" s="8" t="s">
        <v>69</v>
      </c>
      <c r="L19" s="83"/>
      <c r="M19" s="78"/>
      <c r="N19" s="78"/>
      <c r="O19" s="8" t="s">
        <v>23</v>
      </c>
      <c r="P19" s="78" t="s">
        <v>24</v>
      </c>
      <c r="Q19" s="78"/>
      <c r="R19" s="8" t="s">
        <v>25</v>
      </c>
      <c r="S19" s="84"/>
      <c r="T19" s="84"/>
      <c r="U19" s="84"/>
      <c r="V19" s="84"/>
      <c r="AA19" s="51"/>
      <c r="AB19" s="51"/>
      <c r="AC19" s="51"/>
      <c r="AD19" s="51"/>
      <c r="AE19" s="51"/>
      <c r="AF19" s="51"/>
    </row>
    <row r="20" spans="2:32" s="2" customFormat="1" ht="12.75" customHeight="1" x14ac:dyDescent="0.2">
      <c r="B20" s="17">
        <v>1</v>
      </c>
      <c r="C20" s="1">
        <v>2</v>
      </c>
      <c r="D20" s="1">
        <v>3</v>
      </c>
      <c r="E20" s="1">
        <v>4</v>
      </c>
      <c r="F20" s="1">
        <v>5</v>
      </c>
      <c r="G20" s="1">
        <v>6</v>
      </c>
      <c r="H20" s="24">
        <v>7</v>
      </c>
      <c r="I20" s="24">
        <v>8</v>
      </c>
      <c r="J20" s="1">
        <v>9</v>
      </c>
      <c r="K20" s="1">
        <v>10</v>
      </c>
      <c r="L20" s="1">
        <v>11</v>
      </c>
      <c r="M20" s="1">
        <v>12</v>
      </c>
      <c r="N20" s="1">
        <v>13</v>
      </c>
      <c r="O20" s="1">
        <v>14</v>
      </c>
      <c r="P20" s="86">
        <v>15</v>
      </c>
      <c r="Q20" s="86"/>
      <c r="R20" s="1">
        <v>16</v>
      </c>
      <c r="S20" s="1">
        <v>17</v>
      </c>
      <c r="T20" s="1">
        <v>18</v>
      </c>
      <c r="U20" s="1">
        <v>19</v>
      </c>
      <c r="V20" s="1">
        <v>20</v>
      </c>
      <c r="W20" s="9"/>
    </row>
    <row r="21" spans="2:32" ht="15" customHeight="1" x14ac:dyDescent="0.2">
      <c r="B21" s="13">
        <v>1</v>
      </c>
      <c r="C21" s="77" t="s">
        <v>59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</row>
    <row r="22" spans="2:32" ht="15" customHeight="1" x14ac:dyDescent="0.2">
      <c r="B22" s="13" t="s">
        <v>41</v>
      </c>
      <c r="C22" s="89" t="s">
        <v>60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spans="2:32" ht="15" customHeight="1" x14ac:dyDescent="0.2">
      <c r="B23" s="1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</row>
    <row r="24" spans="2:32" ht="92.25" customHeight="1" x14ac:dyDescent="0.2">
      <c r="B24" s="13" t="s">
        <v>46</v>
      </c>
      <c r="C24" s="59" t="s">
        <v>93</v>
      </c>
      <c r="D24" s="64">
        <v>1</v>
      </c>
      <c r="E24" s="65">
        <f>E25+E26</f>
        <v>1075</v>
      </c>
      <c r="F24" s="43" t="s">
        <v>2</v>
      </c>
      <c r="G24" s="43" t="s">
        <v>2</v>
      </c>
      <c r="H24" s="43" t="s">
        <v>2</v>
      </c>
      <c r="I24" s="43"/>
      <c r="J24" s="43" t="s">
        <v>2</v>
      </c>
      <c r="K24" s="43" t="s">
        <v>2</v>
      </c>
      <c r="L24" s="43" t="s">
        <v>2</v>
      </c>
      <c r="M24" s="56"/>
      <c r="N24" s="62">
        <f>N25+N26</f>
        <v>1075</v>
      </c>
      <c r="O24" s="65">
        <f>O25+O26</f>
        <v>680</v>
      </c>
      <c r="P24" s="65">
        <f>P25+P26</f>
        <v>395</v>
      </c>
      <c r="Q24" s="56"/>
      <c r="R24" s="56">
        <v>0</v>
      </c>
      <c r="S24" s="56">
        <v>10.029999999999999</v>
      </c>
      <c r="T24" s="56"/>
      <c r="U24" s="62">
        <v>205.73</v>
      </c>
      <c r="V24" s="56">
        <v>1285.67</v>
      </c>
      <c r="W24" s="32"/>
    </row>
    <row r="25" spans="2:32" ht="91.5" customHeight="1" x14ac:dyDescent="0.2">
      <c r="B25" s="13" t="s">
        <v>91</v>
      </c>
      <c r="C25" s="59" t="s">
        <v>93</v>
      </c>
      <c r="D25" s="66">
        <v>1</v>
      </c>
      <c r="E25" s="63">
        <v>395</v>
      </c>
      <c r="F25" s="43" t="s">
        <v>2</v>
      </c>
      <c r="G25" s="43" t="s">
        <v>2</v>
      </c>
      <c r="H25" s="43" t="s">
        <v>2</v>
      </c>
      <c r="I25" s="43"/>
      <c r="J25" s="43" t="s">
        <v>2</v>
      </c>
      <c r="K25" s="43" t="s">
        <v>2</v>
      </c>
      <c r="L25" s="43" t="s">
        <v>2</v>
      </c>
      <c r="M25" s="56"/>
      <c r="N25" s="62">
        <f>E25</f>
        <v>395</v>
      </c>
      <c r="O25" s="56">
        <v>0</v>
      </c>
      <c r="P25" s="62">
        <f>E25</f>
        <v>395</v>
      </c>
      <c r="Q25" s="56"/>
      <c r="R25" s="56">
        <v>0</v>
      </c>
      <c r="S25" s="56"/>
      <c r="T25" s="56"/>
      <c r="U25" s="56"/>
      <c r="V25" s="56"/>
      <c r="W25" s="32"/>
    </row>
    <row r="26" spans="2:32" ht="59.25" customHeight="1" x14ac:dyDescent="0.2">
      <c r="B26" s="13" t="s">
        <v>92</v>
      </c>
      <c r="C26" s="57" t="s">
        <v>74</v>
      </c>
      <c r="D26" s="56"/>
      <c r="E26" s="56">
        <v>680</v>
      </c>
      <c r="F26" s="43" t="s">
        <v>2</v>
      </c>
      <c r="G26" s="43" t="s">
        <v>2</v>
      </c>
      <c r="H26" s="43" t="s">
        <v>2</v>
      </c>
      <c r="I26" s="43"/>
      <c r="J26" s="43" t="s">
        <v>2</v>
      </c>
      <c r="K26" s="43" t="s">
        <v>2</v>
      </c>
      <c r="L26" s="43" t="s">
        <v>2</v>
      </c>
      <c r="M26" s="56"/>
      <c r="N26" s="56">
        <f>E26</f>
        <v>680</v>
      </c>
      <c r="O26" s="56">
        <f>E26</f>
        <v>680</v>
      </c>
      <c r="P26" s="56">
        <v>0</v>
      </c>
      <c r="Q26" s="56"/>
      <c r="R26" s="56">
        <v>0</v>
      </c>
      <c r="S26" s="56"/>
      <c r="T26" s="56"/>
      <c r="U26" s="56"/>
      <c r="V26" s="56"/>
      <c r="W26" s="32"/>
    </row>
    <row r="27" spans="2:32" ht="90.75" customHeight="1" x14ac:dyDescent="0.2">
      <c r="B27" s="13" t="s">
        <v>73</v>
      </c>
      <c r="C27" s="58" t="s">
        <v>75</v>
      </c>
      <c r="D27" s="56"/>
      <c r="E27" s="56">
        <f>E28+E29+E30+E31</f>
        <v>1649.99</v>
      </c>
      <c r="F27" s="43" t="s">
        <v>2</v>
      </c>
      <c r="G27" s="43" t="s">
        <v>2</v>
      </c>
      <c r="H27" s="43" t="s">
        <v>2</v>
      </c>
      <c r="I27" s="43"/>
      <c r="J27" s="43" t="s">
        <v>2</v>
      </c>
      <c r="K27" s="43" t="s">
        <v>2</v>
      </c>
      <c r="L27" s="43" t="s">
        <v>2</v>
      </c>
      <c r="M27" s="56"/>
      <c r="N27" s="56">
        <f>N28+N29+N30+N31</f>
        <v>1649.99</v>
      </c>
      <c r="O27" s="56">
        <f>O28+O29+O30+O31</f>
        <v>1481.3200000000002</v>
      </c>
      <c r="P27" s="56">
        <f>P28+P29+P30+P31</f>
        <v>168.67</v>
      </c>
      <c r="Q27" s="56"/>
      <c r="R27" s="56">
        <v>0</v>
      </c>
      <c r="S27" s="56">
        <v>26.73</v>
      </c>
      <c r="T27" s="56"/>
      <c r="U27" s="56">
        <v>42.5</v>
      </c>
      <c r="V27" s="56">
        <v>740.75</v>
      </c>
      <c r="W27" s="32"/>
    </row>
    <row r="28" spans="2:32" ht="94.5" customHeight="1" x14ac:dyDescent="0.2">
      <c r="B28" s="13" t="s">
        <v>80</v>
      </c>
      <c r="C28" s="58" t="s">
        <v>76</v>
      </c>
      <c r="D28" s="56"/>
      <c r="E28" s="56">
        <v>183.33</v>
      </c>
      <c r="F28" s="43" t="s">
        <v>2</v>
      </c>
      <c r="G28" s="43" t="s">
        <v>2</v>
      </c>
      <c r="H28" s="43" t="s">
        <v>2</v>
      </c>
      <c r="I28" s="43"/>
      <c r="J28" s="43" t="s">
        <v>2</v>
      </c>
      <c r="K28" s="43" t="s">
        <v>2</v>
      </c>
      <c r="L28" s="43" t="s">
        <v>2</v>
      </c>
      <c r="M28" s="56"/>
      <c r="N28" s="56">
        <f t="shared" ref="N28:N36" si="0">E28</f>
        <v>183.33</v>
      </c>
      <c r="O28" s="56">
        <f>E28</f>
        <v>183.33</v>
      </c>
      <c r="P28" s="56">
        <v>0</v>
      </c>
      <c r="Q28" s="56"/>
      <c r="R28" s="56">
        <v>0</v>
      </c>
      <c r="S28" s="56"/>
      <c r="T28" s="56"/>
      <c r="U28" s="56"/>
      <c r="V28" s="56"/>
      <c r="W28" s="32"/>
    </row>
    <row r="29" spans="2:32" ht="83.25" customHeight="1" x14ac:dyDescent="0.2">
      <c r="B29" s="13" t="s">
        <v>81</v>
      </c>
      <c r="C29" s="58" t="s">
        <v>77</v>
      </c>
      <c r="D29" s="56"/>
      <c r="E29" s="56">
        <v>658.33</v>
      </c>
      <c r="F29" s="43" t="s">
        <v>2</v>
      </c>
      <c r="G29" s="43" t="s">
        <v>2</v>
      </c>
      <c r="H29" s="43" t="s">
        <v>2</v>
      </c>
      <c r="I29" s="43"/>
      <c r="J29" s="43" t="s">
        <v>2</v>
      </c>
      <c r="K29" s="43" t="s">
        <v>2</v>
      </c>
      <c r="L29" s="43" t="s">
        <v>2</v>
      </c>
      <c r="M29" s="56"/>
      <c r="N29" s="56">
        <f t="shared" si="0"/>
        <v>658.33</v>
      </c>
      <c r="O29" s="56">
        <f>N29</f>
        <v>658.33</v>
      </c>
      <c r="P29" s="56">
        <v>0</v>
      </c>
      <c r="Q29" s="56"/>
      <c r="R29" s="56">
        <v>0</v>
      </c>
      <c r="S29" s="56"/>
      <c r="T29" s="56"/>
      <c r="U29" s="56"/>
      <c r="V29" s="56"/>
      <c r="W29" s="32"/>
    </row>
    <row r="30" spans="2:32" ht="112.5" customHeight="1" x14ac:dyDescent="0.2">
      <c r="B30" s="13" t="s">
        <v>82</v>
      </c>
      <c r="C30" s="58" t="s">
        <v>78</v>
      </c>
      <c r="D30" s="56"/>
      <c r="E30" s="56">
        <v>500</v>
      </c>
      <c r="F30" s="43" t="s">
        <v>2</v>
      </c>
      <c r="G30" s="43" t="s">
        <v>2</v>
      </c>
      <c r="H30" s="43" t="s">
        <v>2</v>
      </c>
      <c r="I30" s="43"/>
      <c r="J30" s="43" t="s">
        <v>2</v>
      </c>
      <c r="K30" s="43" t="s">
        <v>2</v>
      </c>
      <c r="L30" s="43" t="s">
        <v>2</v>
      </c>
      <c r="M30" s="56"/>
      <c r="N30" s="56">
        <f t="shared" si="0"/>
        <v>500</v>
      </c>
      <c r="O30" s="56">
        <f>N30</f>
        <v>500</v>
      </c>
      <c r="P30" s="56">
        <v>0</v>
      </c>
      <c r="Q30" s="56"/>
      <c r="R30" s="56">
        <v>0</v>
      </c>
      <c r="S30" s="56"/>
      <c r="T30" s="56"/>
      <c r="U30" s="56"/>
      <c r="V30" s="56"/>
      <c r="W30" s="32"/>
    </row>
    <row r="31" spans="2:32" ht="105.75" customHeight="1" x14ac:dyDescent="0.2">
      <c r="B31" s="13" t="s">
        <v>83</v>
      </c>
      <c r="C31" s="58" t="s">
        <v>79</v>
      </c>
      <c r="D31" s="42"/>
      <c r="E31" s="68">
        <v>308.33</v>
      </c>
      <c r="F31" s="43" t="s">
        <v>2</v>
      </c>
      <c r="G31" s="43" t="s">
        <v>2</v>
      </c>
      <c r="H31" s="43" t="s">
        <v>2</v>
      </c>
      <c r="I31" s="43"/>
      <c r="J31" s="43" t="s">
        <v>2</v>
      </c>
      <c r="K31" s="43" t="s">
        <v>2</v>
      </c>
      <c r="L31" s="43" t="s">
        <v>2</v>
      </c>
      <c r="M31" s="68"/>
      <c r="N31" s="68">
        <f t="shared" si="0"/>
        <v>308.33</v>
      </c>
      <c r="O31" s="68">
        <v>139.66</v>
      </c>
      <c r="P31" s="68">
        <f>E31-O31</f>
        <v>168.67</v>
      </c>
      <c r="Q31" s="42"/>
      <c r="R31" s="42">
        <v>0</v>
      </c>
      <c r="S31" s="42"/>
      <c r="T31" s="42"/>
      <c r="U31" s="42"/>
      <c r="V31" s="42"/>
      <c r="W31" s="32"/>
    </row>
    <row r="32" spans="2:32" ht="92.25" customHeight="1" x14ac:dyDescent="0.2">
      <c r="B32" s="13" t="s">
        <v>85</v>
      </c>
      <c r="C32" s="59" t="s">
        <v>88</v>
      </c>
      <c r="D32" s="64">
        <v>1</v>
      </c>
      <c r="E32" s="65">
        <f>508.33-9.02</f>
        <v>499.31</v>
      </c>
      <c r="F32" s="43" t="s">
        <v>2</v>
      </c>
      <c r="G32" s="43" t="s">
        <v>2</v>
      </c>
      <c r="H32" s="43" t="s">
        <v>2</v>
      </c>
      <c r="I32" s="43"/>
      <c r="J32" s="43" t="s">
        <v>2</v>
      </c>
      <c r="K32" s="43" t="s">
        <v>2</v>
      </c>
      <c r="L32" s="43" t="s">
        <v>2</v>
      </c>
      <c r="M32" s="68"/>
      <c r="N32" s="69">
        <f t="shared" si="0"/>
        <v>499.31</v>
      </c>
      <c r="O32" s="68">
        <v>0</v>
      </c>
      <c r="P32" s="69">
        <f>E32</f>
        <v>499.31</v>
      </c>
      <c r="Q32" s="42"/>
      <c r="R32" s="42">
        <v>0</v>
      </c>
      <c r="S32" s="68">
        <v>7</v>
      </c>
      <c r="T32" s="68"/>
      <c r="U32" s="68">
        <v>144.83000000000001</v>
      </c>
      <c r="V32" s="68">
        <v>871.93</v>
      </c>
      <c r="W32" s="32"/>
    </row>
    <row r="33" spans="1:61" ht="90" customHeight="1" x14ac:dyDescent="0.2">
      <c r="B33" s="13" t="s">
        <v>86</v>
      </c>
      <c r="C33" s="59" t="s">
        <v>89</v>
      </c>
      <c r="D33" s="64">
        <v>1</v>
      </c>
      <c r="E33" s="67">
        <v>416.67</v>
      </c>
      <c r="F33" s="43" t="s">
        <v>2</v>
      </c>
      <c r="G33" s="43" t="s">
        <v>2</v>
      </c>
      <c r="H33" s="43" t="s">
        <v>2</v>
      </c>
      <c r="I33" s="43"/>
      <c r="J33" s="43" t="s">
        <v>2</v>
      </c>
      <c r="K33" s="43" t="s">
        <v>2</v>
      </c>
      <c r="L33" s="43" t="s">
        <v>2</v>
      </c>
      <c r="M33" s="68"/>
      <c r="N33" s="69">
        <f t="shared" si="0"/>
        <v>416.67</v>
      </c>
      <c r="O33" s="68">
        <v>0</v>
      </c>
      <c r="P33" s="69">
        <f>E33</f>
        <v>416.67</v>
      </c>
      <c r="Q33" s="42"/>
      <c r="R33" s="42">
        <v>0</v>
      </c>
      <c r="S33" s="68">
        <v>8.26</v>
      </c>
      <c r="T33" s="68"/>
      <c r="U33" s="68">
        <v>99.09</v>
      </c>
      <c r="V33" s="68">
        <v>605.35</v>
      </c>
      <c r="W33" s="32"/>
    </row>
    <row r="34" spans="1:61" ht="78.75" customHeight="1" x14ac:dyDescent="0.2">
      <c r="B34" s="13" t="s">
        <v>87</v>
      </c>
      <c r="C34" s="59" t="s">
        <v>90</v>
      </c>
      <c r="D34" s="64">
        <v>1</v>
      </c>
      <c r="E34" s="65">
        <v>250</v>
      </c>
      <c r="F34" s="43" t="s">
        <v>2</v>
      </c>
      <c r="G34" s="43" t="s">
        <v>2</v>
      </c>
      <c r="H34" s="43" t="s">
        <v>2</v>
      </c>
      <c r="I34" s="43"/>
      <c r="J34" s="43" t="s">
        <v>2</v>
      </c>
      <c r="K34" s="43" t="s">
        <v>2</v>
      </c>
      <c r="L34" s="43" t="s">
        <v>2</v>
      </c>
      <c r="M34" s="68"/>
      <c r="N34" s="69">
        <f t="shared" si="0"/>
        <v>250</v>
      </c>
      <c r="O34" s="68">
        <v>0</v>
      </c>
      <c r="P34" s="69">
        <f>E34</f>
        <v>250</v>
      </c>
      <c r="Q34" s="42"/>
      <c r="R34" s="42">
        <v>0</v>
      </c>
      <c r="S34" s="68">
        <v>8.52</v>
      </c>
      <c r="T34" s="68"/>
      <c r="U34" s="68">
        <v>59.72</v>
      </c>
      <c r="V34" s="68">
        <v>352.02</v>
      </c>
      <c r="W34" s="32"/>
    </row>
    <row r="35" spans="1:61" ht="49.5" customHeight="1" x14ac:dyDescent="0.2">
      <c r="B35" s="13" t="s">
        <v>98</v>
      </c>
      <c r="C35" s="59" t="s">
        <v>96</v>
      </c>
      <c r="D35" s="64">
        <v>1</v>
      </c>
      <c r="E35" s="65">
        <f>102/1.2</f>
        <v>85</v>
      </c>
      <c r="F35" s="43" t="s">
        <v>2</v>
      </c>
      <c r="G35" s="43" t="s">
        <v>2</v>
      </c>
      <c r="H35" s="43" t="s">
        <v>2</v>
      </c>
      <c r="I35" s="43"/>
      <c r="J35" s="43" t="s">
        <v>2</v>
      </c>
      <c r="K35" s="43" t="s">
        <v>2</v>
      </c>
      <c r="L35" s="43" t="s">
        <v>2</v>
      </c>
      <c r="M35" s="68"/>
      <c r="N35" s="69">
        <f t="shared" si="0"/>
        <v>85</v>
      </c>
      <c r="O35" s="68">
        <v>0</v>
      </c>
      <c r="P35" s="69">
        <f>E35</f>
        <v>85</v>
      </c>
      <c r="Q35" s="42"/>
      <c r="R35" s="42">
        <v>0</v>
      </c>
      <c r="S35" s="68">
        <v>5.7</v>
      </c>
      <c r="T35" s="68"/>
      <c r="U35" s="68">
        <v>0</v>
      </c>
      <c r="V35" s="68">
        <v>178.93</v>
      </c>
      <c r="W35" s="32"/>
    </row>
    <row r="36" spans="1:61" ht="75.75" customHeight="1" x14ac:dyDescent="0.2">
      <c r="B36" s="13" t="s">
        <v>99</v>
      </c>
      <c r="C36" s="61" t="s">
        <v>97</v>
      </c>
      <c r="D36" s="64">
        <v>1</v>
      </c>
      <c r="E36" s="65">
        <f>(196+220)/1.2</f>
        <v>346.66666666666669</v>
      </c>
      <c r="F36" s="43" t="s">
        <v>2</v>
      </c>
      <c r="G36" s="43" t="s">
        <v>2</v>
      </c>
      <c r="H36" s="43" t="s">
        <v>2</v>
      </c>
      <c r="I36" s="43"/>
      <c r="J36" s="43" t="s">
        <v>2</v>
      </c>
      <c r="K36" s="43" t="s">
        <v>2</v>
      </c>
      <c r="L36" s="43" t="s">
        <v>2</v>
      </c>
      <c r="M36" s="68"/>
      <c r="N36" s="69">
        <f t="shared" si="0"/>
        <v>346.66666666666669</v>
      </c>
      <c r="O36" s="68">
        <v>0</v>
      </c>
      <c r="P36" s="69">
        <f>E36</f>
        <v>346.66666666666669</v>
      </c>
      <c r="Q36" s="42"/>
      <c r="R36" s="42">
        <v>0</v>
      </c>
      <c r="S36" s="68">
        <v>0</v>
      </c>
      <c r="T36" s="68"/>
      <c r="U36" s="68">
        <v>0</v>
      </c>
      <c r="V36" s="68">
        <v>0</v>
      </c>
      <c r="W36" s="32"/>
    </row>
    <row r="37" spans="1:61" ht="14.25" customHeight="1" x14ac:dyDescent="0.2">
      <c r="B37" s="77" t="s">
        <v>26</v>
      </c>
      <c r="C37" s="77"/>
      <c r="D37" s="77"/>
      <c r="E37" s="60">
        <f>E24+E27+E32+E33+E34+E35+E36</f>
        <v>4322.6366666666663</v>
      </c>
      <c r="F37" s="43" t="s">
        <v>2</v>
      </c>
      <c r="G37" s="43" t="s">
        <v>2</v>
      </c>
      <c r="H37" s="43" t="s">
        <v>2</v>
      </c>
      <c r="I37" s="43"/>
      <c r="J37" s="43" t="s">
        <v>2</v>
      </c>
      <c r="K37" s="43" t="s">
        <v>2</v>
      </c>
      <c r="L37" s="43" t="s">
        <v>2</v>
      </c>
      <c r="M37" s="41"/>
      <c r="N37" s="60">
        <f>N24+N27+N32+N33+N34+N35+N36</f>
        <v>4322.6366666666663</v>
      </c>
      <c r="O37" s="60">
        <f>O24+O27+O32+O33+O34+O35+O36</f>
        <v>2161.3200000000002</v>
      </c>
      <c r="P37" s="60">
        <f>P24+P27+P32+P33+P34+P35+P36</f>
        <v>2161.3166666666666</v>
      </c>
      <c r="Q37" s="60">
        <f>Q24+Q27+Q32+Q33+Q34+Q35+Q36</f>
        <v>0</v>
      </c>
      <c r="R37" s="60">
        <f>R24+R27+R32+R33+R34+R35+R36</f>
        <v>0</v>
      </c>
      <c r="S37" s="60">
        <f>E37/V37*12</f>
        <v>12.856540220341294</v>
      </c>
      <c r="T37" s="41"/>
      <c r="U37" s="60">
        <f>U24+U27+U32+U33+U34+U35+U36</f>
        <v>551.87</v>
      </c>
      <c r="V37" s="60">
        <f>V24+V27+V32+V33+V34+V35+V36</f>
        <v>4034.6499999999996</v>
      </c>
    </row>
    <row r="38" spans="1:61" ht="14.25" customHeight="1" x14ac:dyDescent="0.2">
      <c r="B38" s="13" t="s">
        <v>42</v>
      </c>
      <c r="C38" s="79" t="s">
        <v>61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</row>
    <row r="39" spans="1:61" ht="15.75" customHeight="1" x14ac:dyDescent="0.2">
      <c r="B39" s="13" t="s">
        <v>47</v>
      </c>
      <c r="C39" s="1"/>
      <c r="D39" s="1"/>
      <c r="E39" s="1"/>
      <c r="F39" s="43" t="s">
        <v>2</v>
      </c>
      <c r="G39" s="43" t="s">
        <v>2</v>
      </c>
      <c r="H39" s="43" t="s">
        <v>2</v>
      </c>
      <c r="I39" s="43"/>
      <c r="J39" s="43" t="s">
        <v>2</v>
      </c>
      <c r="K39" s="43" t="s">
        <v>2</v>
      </c>
      <c r="L39" s="43" t="s">
        <v>2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61" ht="13.5" customHeight="1" x14ac:dyDescent="0.2">
      <c r="B40" s="77" t="s">
        <v>27</v>
      </c>
      <c r="C40" s="77"/>
      <c r="D40" s="77"/>
      <c r="E40" s="41"/>
      <c r="F40" s="41" t="s">
        <v>2</v>
      </c>
      <c r="G40" s="41" t="s">
        <v>2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</row>
    <row r="41" spans="1:61" ht="15.75" customHeight="1" x14ac:dyDescent="0.2">
      <c r="B41" s="13" t="s">
        <v>43</v>
      </c>
      <c r="C41" s="77" t="s">
        <v>62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</row>
    <row r="42" spans="1:61" s="10" customFormat="1" ht="14.25" customHeight="1" x14ac:dyDescent="0.2">
      <c r="A42" s="12"/>
      <c r="B42" s="18" t="s">
        <v>48</v>
      </c>
      <c r="C42" s="44"/>
      <c r="D42" s="44"/>
      <c r="E42" s="44"/>
      <c r="F42" s="45" t="s">
        <v>2</v>
      </c>
      <c r="G42" s="45" t="s">
        <v>2</v>
      </c>
      <c r="H42" s="45" t="s">
        <v>2</v>
      </c>
      <c r="I42" s="45"/>
      <c r="J42" s="45" t="s">
        <v>2</v>
      </c>
      <c r="K42" s="45" t="s">
        <v>2</v>
      </c>
      <c r="L42" s="45" t="s">
        <v>2</v>
      </c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11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</row>
    <row r="43" spans="1:61" s="10" customFormat="1" ht="14.25" customHeight="1" x14ac:dyDescent="0.2">
      <c r="A43" s="12"/>
      <c r="B43" s="85" t="s">
        <v>28</v>
      </c>
      <c r="C43" s="85"/>
      <c r="D43" s="85"/>
      <c r="E43" s="46"/>
      <c r="F43" s="46" t="s">
        <v>2</v>
      </c>
      <c r="G43" s="46" t="s">
        <v>2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11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</row>
    <row r="44" spans="1:61" ht="13.5" customHeight="1" x14ac:dyDescent="0.2">
      <c r="B44" s="77" t="s">
        <v>29</v>
      </c>
      <c r="C44" s="77"/>
      <c r="D44" s="77"/>
      <c r="E44" s="41"/>
      <c r="F44" s="41" t="s">
        <v>2</v>
      </c>
      <c r="G44" s="41" t="s">
        <v>2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1:61" ht="13.5" customHeight="1" x14ac:dyDescent="0.2">
      <c r="B45" s="13" t="s">
        <v>44</v>
      </c>
      <c r="C45" s="80" t="s">
        <v>63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2"/>
    </row>
    <row r="46" spans="1:61" ht="13.5" customHeight="1" x14ac:dyDescent="0.2">
      <c r="B46" s="13" t="s">
        <v>30</v>
      </c>
      <c r="C46" s="77" t="s">
        <v>60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</row>
    <row r="47" spans="1:61" ht="13.5" customHeight="1" x14ac:dyDescent="0.2">
      <c r="B47" s="13" t="s">
        <v>49</v>
      </c>
      <c r="C47" s="41"/>
      <c r="D47" s="41"/>
      <c r="E47" s="41"/>
      <c r="F47" s="43" t="s">
        <v>2</v>
      </c>
      <c r="G47" s="43" t="s">
        <v>2</v>
      </c>
      <c r="H47" s="43" t="s">
        <v>2</v>
      </c>
      <c r="I47" s="43"/>
      <c r="J47" s="43" t="s">
        <v>2</v>
      </c>
      <c r="K47" s="43" t="s">
        <v>2</v>
      </c>
      <c r="L47" s="43" t="s">
        <v>2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1:61" ht="13.5" customHeight="1" x14ac:dyDescent="0.2">
      <c r="B48" s="77" t="s">
        <v>31</v>
      </c>
      <c r="C48" s="77"/>
      <c r="D48" s="77"/>
      <c r="E48" s="41"/>
      <c r="F48" s="41" t="s">
        <v>2</v>
      </c>
      <c r="G48" s="41" t="s">
        <v>2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</row>
    <row r="49" spans="1:23" s="2" customFormat="1" ht="12.75" customHeight="1" x14ac:dyDescent="0.2">
      <c r="B49" s="17">
        <v>1</v>
      </c>
      <c r="C49" s="1">
        <v>2</v>
      </c>
      <c r="D49" s="1">
        <v>3</v>
      </c>
      <c r="E49" s="1">
        <v>4</v>
      </c>
      <c r="F49" s="1">
        <v>5</v>
      </c>
      <c r="G49" s="1">
        <v>6</v>
      </c>
      <c r="H49" s="24">
        <v>7</v>
      </c>
      <c r="I49" s="24">
        <v>8</v>
      </c>
      <c r="J49" s="1">
        <v>9</v>
      </c>
      <c r="K49" s="1">
        <v>10</v>
      </c>
      <c r="L49" s="1">
        <v>11</v>
      </c>
      <c r="M49" s="1">
        <v>12</v>
      </c>
      <c r="N49" s="1">
        <v>13</v>
      </c>
      <c r="O49" s="1">
        <v>14</v>
      </c>
      <c r="P49" s="86">
        <v>15</v>
      </c>
      <c r="Q49" s="86"/>
      <c r="R49" s="1">
        <v>16</v>
      </c>
      <c r="S49" s="1">
        <v>17</v>
      </c>
      <c r="T49" s="1">
        <v>18</v>
      </c>
      <c r="U49" s="1">
        <v>19</v>
      </c>
      <c r="V49" s="1">
        <v>20</v>
      </c>
      <c r="W49" s="9"/>
    </row>
    <row r="50" spans="1:23" ht="17.25" customHeight="1" x14ac:dyDescent="0.2">
      <c r="B50" s="14" t="s">
        <v>32</v>
      </c>
      <c r="C50" s="79" t="s">
        <v>61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</row>
    <row r="51" spans="1:23" ht="13.5" customHeight="1" x14ac:dyDescent="0.2">
      <c r="B51" s="13" t="s">
        <v>50</v>
      </c>
      <c r="C51" s="1"/>
      <c r="D51" s="1"/>
      <c r="E51" s="1"/>
      <c r="F51" s="43" t="s">
        <v>2</v>
      </c>
      <c r="G51" s="43" t="s">
        <v>2</v>
      </c>
      <c r="H51" s="43" t="s">
        <v>2</v>
      </c>
      <c r="I51" s="43"/>
      <c r="J51" s="43" t="s">
        <v>2</v>
      </c>
      <c r="K51" s="43" t="s">
        <v>2</v>
      </c>
      <c r="L51" s="43" t="s">
        <v>2</v>
      </c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3" ht="13.5" customHeight="1" x14ac:dyDescent="0.2">
      <c r="B52" s="77" t="s">
        <v>33</v>
      </c>
      <c r="C52" s="77"/>
      <c r="D52" s="77"/>
      <c r="E52" s="41"/>
      <c r="F52" s="41" t="s">
        <v>2</v>
      </c>
      <c r="G52" s="41" t="s">
        <v>2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1:23" ht="13.5" customHeight="1" x14ac:dyDescent="0.2">
      <c r="B53" s="13" t="s">
        <v>64</v>
      </c>
      <c r="C53" s="79" t="s">
        <v>62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</row>
    <row r="54" spans="1:23" ht="12.75" customHeight="1" x14ac:dyDescent="0.2">
      <c r="B54" s="13" t="s">
        <v>51</v>
      </c>
      <c r="C54" s="1"/>
      <c r="D54" s="1"/>
      <c r="E54" s="1"/>
      <c r="F54" s="43" t="s">
        <v>2</v>
      </c>
      <c r="G54" s="43" t="s">
        <v>2</v>
      </c>
      <c r="H54" s="43" t="s">
        <v>2</v>
      </c>
      <c r="I54" s="43"/>
      <c r="J54" s="43" t="s">
        <v>2</v>
      </c>
      <c r="K54" s="43" t="s">
        <v>2</v>
      </c>
      <c r="L54" s="43" t="s">
        <v>2</v>
      </c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3" ht="15" customHeight="1" x14ac:dyDescent="0.2">
      <c r="B55" s="77" t="s">
        <v>34</v>
      </c>
      <c r="C55" s="77"/>
      <c r="D55" s="77"/>
      <c r="E55" s="41"/>
      <c r="F55" s="41" t="s">
        <v>2</v>
      </c>
      <c r="G55" s="41" t="s">
        <v>2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  <row r="56" spans="1:23" ht="17.25" customHeight="1" x14ac:dyDescent="0.2">
      <c r="B56" s="78" t="s">
        <v>35</v>
      </c>
      <c r="C56" s="78"/>
      <c r="D56" s="78"/>
      <c r="E56" s="8"/>
      <c r="F56" s="8" t="s">
        <v>2</v>
      </c>
      <c r="G56" s="8" t="s">
        <v>2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3" ht="25.5" customHeight="1" x14ac:dyDescent="0.2">
      <c r="B57" s="93" t="s">
        <v>4</v>
      </c>
      <c r="C57" s="78"/>
      <c r="D57" s="78"/>
      <c r="E57" s="70">
        <f>E37</f>
        <v>4322.6366666666663</v>
      </c>
      <c r="F57" s="43" t="s">
        <v>2</v>
      </c>
      <c r="G57" s="43" t="s">
        <v>2</v>
      </c>
      <c r="H57" s="43" t="s">
        <v>2</v>
      </c>
      <c r="I57" s="43"/>
      <c r="J57" s="43" t="s">
        <v>2</v>
      </c>
      <c r="K57" s="43" t="s">
        <v>2</v>
      </c>
      <c r="L57" s="43" t="s">
        <v>2</v>
      </c>
      <c r="M57" s="1">
        <f>M37</f>
        <v>0</v>
      </c>
      <c r="N57" s="70">
        <f>N37</f>
        <v>4322.6366666666663</v>
      </c>
      <c r="O57" s="70">
        <f t="shared" ref="O57:V57" si="1">O37</f>
        <v>2161.3200000000002</v>
      </c>
      <c r="P57" s="70">
        <f t="shared" si="1"/>
        <v>2161.3166666666666</v>
      </c>
      <c r="Q57" s="70">
        <f t="shared" si="1"/>
        <v>0</v>
      </c>
      <c r="R57" s="70">
        <f t="shared" si="1"/>
        <v>0</v>
      </c>
      <c r="S57" s="70">
        <f t="shared" si="1"/>
        <v>12.856540220341294</v>
      </c>
      <c r="T57" s="70">
        <f t="shared" si="1"/>
        <v>0</v>
      </c>
      <c r="U57" s="70">
        <f t="shared" si="1"/>
        <v>551.87</v>
      </c>
      <c r="V57" s="70">
        <f t="shared" si="1"/>
        <v>4034.6499999999996</v>
      </c>
    </row>
    <row r="58" spans="1:23" ht="16.899999999999999" customHeight="1" x14ac:dyDescent="0.2">
      <c r="B58" s="75" t="s">
        <v>36</v>
      </c>
      <c r="C58" s="75"/>
      <c r="D58" s="75"/>
      <c r="E58" s="96" t="s">
        <v>37</v>
      </c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</row>
    <row r="59" spans="1:23" ht="15" customHeight="1" x14ac:dyDescent="0.2">
      <c r="B59" s="75"/>
      <c r="C59" s="75"/>
      <c r="D59" s="75"/>
      <c r="E59" s="96" t="s">
        <v>38</v>
      </c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</row>
    <row r="60" spans="1:23" ht="13.5" customHeight="1" x14ac:dyDescent="0.2">
      <c r="B60" s="75"/>
      <c r="C60" s="75"/>
      <c r="D60" s="75"/>
      <c r="E60" s="96" t="s">
        <v>39</v>
      </c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</row>
    <row r="61" spans="1:23" ht="13.5" customHeight="1" x14ac:dyDescent="0.2">
      <c r="B61" s="75"/>
      <c r="C61" s="75"/>
      <c r="D61" s="75"/>
      <c r="E61" s="96" t="s">
        <v>40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</row>
    <row r="62" spans="1:23" ht="12" customHeight="1" x14ac:dyDescent="0.2">
      <c r="B62" s="19"/>
      <c r="C62" s="25"/>
      <c r="D62" s="25"/>
      <c r="E62" s="25"/>
      <c r="F62" s="25"/>
      <c r="G62" s="25"/>
      <c r="H62" s="25"/>
      <c r="I62" s="25"/>
      <c r="J62" s="26"/>
      <c r="K62" s="26"/>
      <c r="L62" s="26"/>
      <c r="M62" s="26"/>
      <c r="N62" s="26"/>
      <c r="O62" s="25"/>
      <c r="P62" s="25"/>
      <c r="Q62" s="25"/>
      <c r="R62" s="25"/>
      <c r="S62" s="25"/>
      <c r="T62" s="25"/>
      <c r="U62" s="25"/>
      <c r="V62" s="25"/>
    </row>
    <row r="63" spans="1:23" ht="12" customHeight="1" x14ac:dyDescent="0.2">
      <c r="A63" s="87" t="s">
        <v>100</v>
      </c>
      <c r="B63" s="75"/>
      <c r="C63" s="75"/>
      <c r="D63" s="75"/>
      <c r="E63" s="26"/>
      <c r="F63" s="26"/>
      <c r="G63" s="28"/>
      <c r="H63" s="28"/>
      <c r="I63" s="26"/>
      <c r="J63" s="76" t="s">
        <v>53</v>
      </c>
      <c r="K63" s="76"/>
      <c r="L63" s="76"/>
      <c r="M63" s="26"/>
      <c r="N63" s="26"/>
      <c r="O63" s="25"/>
      <c r="P63" s="75" t="s">
        <v>101</v>
      </c>
      <c r="Q63" s="75"/>
      <c r="R63" s="75"/>
      <c r="S63" s="75"/>
      <c r="T63" s="75"/>
      <c r="U63" s="75"/>
      <c r="V63" s="75"/>
    </row>
    <row r="64" spans="1:23" ht="23.25" customHeight="1" x14ac:dyDescent="0.2">
      <c r="A64" s="97" t="s">
        <v>18</v>
      </c>
      <c r="B64" s="97"/>
      <c r="C64" s="97"/>
      <c r="D64" s="97"/>
      <c r="E64" s="20"/>
      <c r="F64" s="40"/>
      <c r="G64" s="20"/>
      <c r="H64" s="20"/>
      <c r="I64" s="47"/>
      <c r="J64" s="47"/>
      <c r="K64" s="40" t="s">
        <v>19</v>
      </c>
      <c r="L64" s="48"/>
      <c r="M64" s="48"/>
      <c r="N64" s="40"/>
      <c r="O64" s="25"/>
      <c r="P64" s="75" t="s">
        <v>52</v>
      </c>
      <c r="Q64" s="75"/>
      <c r="R64" s="75"/>
      <c r="S64" s="75"/>
      <c r="T64" s="75"/>
      <c r="U64" s="75"/>
      <c r="V64" s="75"/>
    </row>
    <row r="65" spans="2:22" ht="16.149999999999999" customHeight="1" x14ac:dyDescent="0.2">
      <c r="B65" s="1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2:22" ht="12" customHeight="1" x14ac:dyDescent="0.2">
      <c r="B66" s="1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2:22" ht="15.75" customHeight="1" x14ac:dyDescent="0.2">
      <c r="B67" s="19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2:22" ht="15" customHeight="1" x14ac:dyDescent="0.2">
      <c r="B68" s="19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2:22" ht="13.5" customHeight="1" x14ac:dyDescent="0.2">
      <c r="B69" s="19"/>
      <c r="C69" s="25"/>
      <c r="D69" s="25"/>
      <c r="E69" s="25"/>
      <c r="F69" s="50"/>
      <c r="G69" s="50"/>
      <c r="H69" s="50"/>
      <c r="I69" s="50"/>
      <c r="J69" s="50"/>
      <c r="K69" s="50"/>
      <c r="L69" s="50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2:22" ht="17.25" customHeight="1" x14ac:dyDescent="0.2">
      <c r="B70" s="19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2:22" ht="12.75" customHeight="1" x14ac:dyDescent="0.2">
      <c r="B71" s="19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2:22" ht="15" customHeight="1" x14ac:dyDescent="0.2">
      <c r="B72" s="75"/>
      <c r="C72" s="75"/>
      <c r="D72" s="75"/>
      <c r="E72" s="75"/>
      <c r="F72" s="75"/>
      <c r="G72" s="75"/>
      <c r="H72" s="75"/>
      <c r="I72" s="25"/>
      <c r="J72" s="26"/>
      <c r="K72" s="26"/>
      <c r="L72" s="26"/>
      <c r="M72" s="26"/>
      <c r="N72" s="26"/>
      <c r="O72" s="25"/>
      <c r="P72" s="25"/>
      <c r="Q72" s="25"/>
      <c r="R72" s="25"/>
      <c r="S72" s="25"/>
      <c r="T72" s="25"/>
      <c r="U72" s="25"/>
      <c r="V72" s="25"/>
    </row>
    <row r="73" spans="2:22" ht="14.25" customHeight="1" x14ac:dyDescent="0.2">
      <c r="B73" s="19"/>
      <c r="C73" s="25"/>
      <c r="D73" s="25"/>
      <c r="E73" s="25"/>
      <c r="F73" s="25"/>
      <c r="G73" s="25"/>
      <c r="H73" s="25"/>
      <c r="I73" s="25"/>
      <c r="J73" s="26"/>
      <c r="K73" s="26"/>
      <c r="L73" s="26"/>
      <c r="M73" s="26"/>
      <c r="N73" s="26"/>
      <c r="O73" s="25"/>
      <c r="P73" s="25"/>
      <c r="Q73" s="25"/>
      <c r="R73" s="25"/>
      <c r="S73" s="25"/>
      <c r="T73" s="25"/>
      <c r="U73" s="25"/>
      <c r="V73" s="25"/>
    </row>
    <row r="74" spans="2:22" ht="14.25" customHeight="1" x14ac:dyDescent="0.2">
      <c r="B74" s="19"/>
      <c r="C74" s="25"/>
      <c r="D74" s="25"/>
      <c r="E74" s="25"/>
      <c r="F74" s="25"/>
      <c r="G74" s="25"/>
      <c r="H74" s="25"/>
      <c r="I74" s="25"/>
      <c r="J74" s="26"/>
      <c r="K74" s="26"/>
      <c r="L74" s="26"/>
      <c r="M74" s="26"/>
      <c r="N74" s="26"/>
      <c r="O74" s="25"/>
      <c r="P74" s="25"/>
      <c r="Q74" s="25"/>
      <c r="R74" s="25"/>
      <c r="S74" s="25"/>
      <c r="T74" s="25"/>
      <c r="U74" s="25"/>
      <c r="V74" s="25"/>
    </row>
    <row r="75" spans="2:22" ht="13.15" customHeight="1" x14ac:dyDescent="0.2">
      <c r="B75" s="19"/>
      <c r="C75" s="25"/>
      <c r="D75" s="25"/>
      <c r="E75" s="25"/>
      <c r="F75" s="25"/>
      <c r="G75" s="25"/>
      <c r="H75" s="25"/>
      <c r="I75" s="25"/>
      <c r="J75" s="26"/>
      <c r="K75" s="26"/>
      <c r="L75" s="26"/>
      <c r="M75" s="26"/>
      <c r="N75" s="26"/>
      <c r="O75" s="25"/>
      <c r="P75" s="25"/>
      <c r="Q75" s="25"/>
      <c r="R75" s="25"/>
      <c r="S75" s="25"/>
      <c r="T75" s="25"/>
      <c r="U75" s="25"/>
      <c r="V75" s="25"/>
    </row>
    <row r="76" spans="2:22" ht="12" customHeight="1" x14ac:dyDescent="0.2">
      <c r="B76" s="75"/>
      <c r="C76" s="75"/>
      <c r="D76" s="75"/>
      <c r="E76" s="26"/>
      <c r="F76" s="76"/>
      <c r="G76" s="76"/>
      <c r="H76" s="76"/>
      <c r="I76" s="76"/>
      <c r="J76" s="76"/>
      <c r="K76" s="76"/>
      <c r="L76" s="76"/>
      <c r="M76" s="26"/>
      <c r="N76" s="26"/>
      <c r="O76" s="25"/>
      <c r="P76" s="25"/>
      <c r="Q76" s="25"/>
      <c r="R76" s="25"/>
      <c r="S76" s="25"/>
      <c r="T76" s="25"/>
      <c r="U76" s="25"/>
      <c r="V76" s="25"/>
    </row>
    <row r="77" spans="2:22" ht="12.75" customHeight="1" x14ac:dyDescent="0.2">
      <c r="B77" s="19"/>
      <c r="C77" s="21"/>
      <c r="D77" s="21"/>
      <c r="E77" s="20"/>
      <c r="F77" s="40"/>
      <c r="G77" s="20"/>
      <c r="H77" s="20"/>
      <c r="I77" s="20"/>
      <c r="J77" s="47"/>
      <c r="K77" s="48"/>
      <c r="L77" s="48"/>
      <c r="M77" s="48"/>
      <c r="N77" s="40"/>
      <c r="O77" s="25"/>
      <c r="P77" s="25"/>
      <c r="Q77" s="25"/>
      <c r="R77" s="25"/>
      <c r="S77" s="25"/>
      <c r="T77" s="25"/>
      <c r="U77" s="25"/>
      <c r="V77" s="25"/>
    </row>
    <row r="78" spans="2:22" ht="14.45" customHeight="1" x14ac:dyDescent="0.2">
      <c r="B78" s="19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</row>
    <row r="79" spans="2:22" ht="15.6" customHeight="1" x14ac:dyDescent="0.2">
      <c r="B79" s="19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</row>
    <row r="80" spans="2:22" ht="14.45" customHeight="1" x14ac:dyDescent="0.2">
      <c r="B80" s="19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</row>
    <row r="81" spans="2:22" ht="13.9" customHeight="1" x14ac:dyDescent="0.2">
      <c r="B81" s="19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2:22" ht="13.5" customHeight="1" x14ac:dyDescent="0.2">
      <c r="B82" s="19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2:22" ht="18" customHeight="1" x14ac:dyDescent="0.2">
      <c r="B83" s="19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2:22" ht="14.25" customHeight="1" x14ac:dyDescent="0.2">
      <c r="B84" s="19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2:22" ht="13.5" customHeight="1" x14ac:dyDescent="0.2">
      <c r="B85" s="19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</row>
    <row r="86" spans="2:22" ht="15.75" customHeight="1" x14ac:dyDescent="0.2">
      <c r="B86" s="19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</row>
    <row r="87" spans="2:22" ht="13.5" customHeight="1" x14ac:dyDescent="0.2">
      <c r="B87" s="19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2:22" ht="14.25" customHeight="1" x14ac:dyDescent="0.2">
      <c r="B88" s="19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2:22" ht="13.5" customHeight="1" x14ac:dyDescent="0.2">
      <c r="B89" s="19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2:22" ht="15" customHeight="1" x14ac:dyDescent="0.2">
      <c r="B90" s="19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2:22" ht="12.75" customHeight="1" x14ac:dyDescent="0.2">
      <c r="B91" s="19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2:22" ht="18" customHeight="1" x14ac:dyDescent="0.2">
      <c r="B92" s="19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</row>
    <row r="93" spans="2:22" ht="13.5" customHeight="1" x14ac:dyDescent="0.2">
      <c r="B93" s="19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2:22" ht="15" customHeight="1" x14ac:dyDescent="0.2">
      <c r="B94" s="19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2:22" ht="13.5" customHeight="1" x14ac:dyDescent="0.2">
      <c r="B95" s="19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2:22" ht="12.75" customHeight="1" x14ac:dyDescent="0.2">
      <c r="B96" s="19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2:22" ht="14.25" customHeight="1" x14ac:dyDescent="0.2">
      <c r="B97" s="19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2:22" ht="15.75" customHeight="1" x14ac:dyDescent="0.2">
      <c r="B98" s="19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</row>
    <row r="99" spans="2:22" ht="15.75" customHeight="1" x14ac:dyDescent="0.2">
      <c r="B99" s="19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2:22" ht="16.149999999999999" customHeight="1" x14ac:dyDescent="0.2">
      <c r="B100" s="19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2:22" ht="15" customHeight="1" x14ac:dyDescent="0.2">
      <c r="B101" s="19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2:22" ht="14.25" customHeight="1" x14ac:dyDescent="0.2">
      <c r="B102" s="19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2:22" ht="15.75" customHeight="1" x14ac:dyDescent="0.2">
      <c r="B103" s="19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2:22" ht="12.75" customHeight="1" x14ac:dyDescent="0.2">
      <c r="B104" s="19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2:22" ht="12.75" customHeight="1" x14ac:dyDescent="0.2">
      <c r="B105" s="19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2:22" ht="16.5" customHeight="1" x14ac:dyDescent="0.2">
      <c r="B106" s="19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</row>
    <row r="107" spans="2:22" ht="12" customHeight="1" x14ac:dyDescent="0.2">
      <c r="B107" s="19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2:22" ht="11.25" customHeight="1" x14ac:dyDescent="0.2">
      <c r="B108" s="19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2:22" ht="12.75" customHeight="1" x14ac:dyDescent="0.2">
      <c r="B109" s="19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2:22" ht="12.75" customHeight="1" x14ac:dyDescent="0.2">
      <c r="B110" s="19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2:22" ht="12.75" customHeight="1" x14ac:dyDescent="0.2">
      <c r="B111" s="19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2:22" ht="18.75" customHeight="1" x14ac:dyDescent="0.2">
      <c r="B112" s="19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spans="2:22" ht="17.25" customHeight="1" x14ac:dyDescent="0.2">
      <c r="B113" s="19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</row>
    <row r="114" spans="2:22" ht="12.75" customHeight="1" x14ac:dyDescent="0.2">
      <c r="B114" s="19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</row>
    <row r="115" spans="2:22" ht="14.25" customHeight="1" x14ac:dyDescent="0.2">
      <c r="B115" s="19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</row>
    <row r="116" spans="2:22" ht="18" customHeight="1" x14ac:dyDescent="0.2">
      <c r="B116" s="19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</row>
    <row r="117" spans="2:22" ht="14.25" customHeight="1" x14ac:dyDescent="0.2">
      <c r="B117" s="19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</row>
    <row r="118" spans="2:22" ht="15.75" customHeight="1" x14ac:dyDescent="0.2">
      <c r="B118" s="19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</row>
    <row r="119" spans="2:22" ht="17.25" customHeight="1" x14ac:dyDescent="0.2">
      <c r="B119" s="19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</row>
    <row r="120" spans="2:22" ht="13.5" customHeight="1" x14ac:dyDescent="0.2">
      <c r="B120" s="19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pans="2:22" ht="15" customHeight="1" x14ac:dyDescent="0.2">
      <c r="B121" s="19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</row>
    <row r="122" spans="2:22" ht="18" customHeight="1" x14ac:dyDescent="0.2">
      <c r="B122" s="19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</row>
    <row r="123" spans="2:22" ht="15" customHeight="1" x14ac:dyDescent="0.2">
      <c r="B123" s="19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</row>
    <row r="124" spans="2:22" ht="14.25" customHeight="1" x14ac:dyDescent="0.2">
      <c r="B124" s="19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</row>
    <row r="125" spans="2:22" ht="16.5" customHeight="1" x14ac:dyDescent="0.2">
      <c r="B125" s="19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</row>
    <row r="126" spans="2:22" ht="14.25" customHeight="1" x14ac:dyDescent="0.2">
      <c r="B126" s="19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</row>
    <row r="127" spans="2:22" ht="15.75" customHeight="1" x14ac:dyDescent="0.2">
      <c r="B127" s="19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</row>
    <row r="128" spans="2:22" ht="15.75" customHeight="1" x14ac:dyDescent="0.2">
      <c r="B128" s="19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</row>
    <row r="129" spans="2:23" ht="14.25" customHeight="1" x14ac:dyDescent="0.2">
      <c r="B129" s="19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</row>
    <row r="130" spans="2:23" ht="24.75" customHeight="1" x14ac:dyDescent="0.2">
      <c r="B130" s="19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</row>
    <row r="131" spans="2:23" ht="17.25" customHeight="1" x14ac:dyDescent="0.2">
      <c r="B131" s="75"/>
      <c r="C131" s="75"/>
      <c r="D131" s="75"/>
      <c r="E131" s="75"/>
      <c r="F131" s="75"/>
      <c r="G131" s="75"/>
      <c r="H131" s="75"/>
      <c r="I131" s="25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2:23" ht="17.25" customHeight="1" x14ac:dyDescent="0.2">
      <c r="B132" s="19"/>
      <c r="C132" s="25"/>
      <c r="D132" s="25"/>
      <c r="E132" s="25"/>
      <c r="F132" s="25"/>
      <c r="G132" s="25"/>
      <c r="H132" s="25"/>
      <c r="I132" s="25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2:23" ht="17.25" customHeight="1" x14ac:dyDescent="0.2">
      <c r="B133" s="19"/>
      <c r="C133" s="25"/>
      <c r="D133" s="25"/>
      <c r="E133" s="25"/>
      <c r="F133" s="25"/>
      <c r="G133" s="25"/>
      <c r="H133" s="25"/>
      <c r="I133" s="25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2:23" ht="17.25" customHeight="1" x14ac:dyDescent="0.2">
      <c r="B134" s="19"/>
      <c r="C134" s="25"/>
      <c r="D134" s="25"/>
      <c r="E134" s="25"/>
      <c r="F134" s="25"/>
      <c r="G134" s="25"/>
      <c r="H134" s="25"/>
      <c r="I134" s="25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</row>
    <row r="135" spans="2:23" ht="31.5" customHeight="1" x14ac:dyDescent="0.2">
      <c r="B135" s="75"/>
      <c r="C135" s="75"/>
      <c r="D135" s="75"/>
      <c r="E135" s="26"/>
      <c r="F135" s="76"/>
      <c r="G135" s="76"/>
      <c r="H135" s="76"/>
      <c r="I135" s="76"/>
      <c r="J135" s="76"/>
      <c r="K135" s="76"/>
      <c r="L135" s="76"/>
      <c r="M135" s="26"/>
      <c r="N135" s="26"/>
      <c r="O135" s="26"/>
      <c r="P135" s="26"/>
      <c r="Q135" s="26"/>
      <c r="R135" s="26"/>
      <c r="S135" s="26"/>
      <c r="T135" s="26"/>
      <c r="U135" s="26"/>
      <c r="V135" s="26"/>
    </row>
    <row r="136" spans="2:23" ht="12" customHeight="1" x14ac:dyDescent="0.2">
      <c r="B136" s="19"/>
      <c r="C136" s="21"/>
      <c r="D136" s="21"/>
      <c r="E136" s="20"/>
      <c r="F136" s="40"/>
      <c r="G136" s="20"/>
      <c r="H136" s="20"/>
      <c r="I136" s="20"/>
      <c r="J136" s="47"/>
      <c r="K136" s="48"/>
      <c r="L136" s="48"/>
      <c r="M136" s="48"/>
      <c r="N136" s="40"/>
      <c r="O136" s="40"/>
      <c r="P136" s="40"/>
      <c r="Q136" s="40"/>
      <c r="R136" s="40"/>
      <c r="S136" s="40"/>
      <c r="T136" s="40"/>
      <c r="U136" s="40"/>
      <c r="V136" s="40"/>
      <c r="W136" s="3"/>
    </row>
    <row r="137" spans="2:23" ht="23.25" customHeight="1" x14ac:dyDescent="0.2">
      <c r="B137" s="74"/>
      <c r="C137" s="74"/>
      <c r="D137" s="74"/>
      <c r="E137" s="74"/>
      <c r="F137" s="74"/>
      <c r="G137" s="74"/>
      <c r="H137" s="74"/>
      <c r="I137" s="74"/>
      <c r="J137" s="74"/>
      <c r="K137" s="74"/>
    </row>
  </sheetData>
  <mergeCells count="77">
    <mergeCell ref="C7:F7"/>
    <mergeCell ref="U16:U19"/>
    <mergeCell ref="J18:K18"/>
    <mergeCell ref="P3:V3"/>
    <mergeCell ref="R10:T10"/>
    <mergeCell ref="U10:V10"/>
    <mergeCell ref="C16:C19"/>
    <mergeCell ref="C4:F4"/>
    <mergeCell ref="L18:L19"/>
    <mergeCell ref="B13:T13"/>
    <mergeCell ref="P1:V1"/>
    <mergeCell ref="P4:V4"/>
    <mergeCell ref="P5:V5"/>
    <mergeCell ref="C5:F5"/>
    <mergeCell ref="P7:V7"/>
    <mergeCell ref="P63:V63"/>
    <mergeCell ref="J63:L63"/>
    <mergeCell ref="B61:D61"/>
    <mergeCell ref="C6:F6"/>
    <mergeCell ref="P49:Q49"/>
    <mergeCell ref="E61:V61"/>
    <mergeCell ref="R8:S8"/>
    <mergeCell ref="B59:D59"/>
    <mergeCell ref="B72:H72"/>
    <mergeCell ref="I18:I19"/>
    <mergeCell ref="O17:R18"/>
    <mergeCell ref="F17:L17"/>
    <mergeCell ref="S16:S19"/>
    <mergeCell ref="C53:V53"/>
    <mergeCell ref="F18:F19"/>
    <mergeCell ref="B55:D55"/>
    <mergeCell ref="P64:V64"/>
    <mergeCell ref="B76:D76"/>
    <mergeCell ref="F76:L76"/>
    <mergeCell ref="C50:V50"/>
    <mergeCell ref="B60:D60"/>
    <mergeCell ref="E58:V58"/>
    <mergeCell ref="E59:V59"/>
    <mergeCell ref="E60:V60"/>
    <mergeCell ref="A64:D64"/>
    <mergeCell ref="A63:D63"/>
    <mergeCell ref="B58:D58"/>
    <mergeCell ref="C3:F3"/>
    <mergeCell ref="C46:V46"/>
    <mergeCell ref="C22:V22"/>
    <mergeCell ref="B40:D40"/>
    <mergeCell ref="D16:D19"/>
    <mergeCell ref="B57:D57"/>
    <mergeCell ref="B15:U15"/>
    <mergeCell ref="B16:B19"/>
    <mergeCell ref="C21:V21"/>
    <mergeCell ref="B37:D37"/>
    <mergeCell ref="C41:V41"/>
    <mergeCell ref="B56:D56"/>
    <mergeCell ref="B48:D48"/>
    <mergeCell ref="E16:L16"/>
    <mergeCell ref="B43:D43"/>
    <mergeCell ref="M16:N16"/>
    <mergeCell ref="P20:Q20"/>
    <mergeCell ref="M17:M19"/>
    <mergeCell ref="E17:E19"/>
    <mergeCell ref="H18:H19"/>
    <mergeCell ref="G18:G19"/>
    <mergeCell ref="O16:R16"/>
    <mergeCell ref="N17:N19"/>
    <mergeCell ref="V16:V19"/>
    <mergeCell ref="T16:T19"/>
    <mergeCell ref="B14:T14"/>
    <mergeCell ref="B137:K137"/>
    <mergeCell ref="B131:H131"/>
    <mergeCell ref="B135:D135"/>
    <mergeCell ref="F135:L135"/>
    <mergeCell ref="B52:D52"/>
    <mergeCell ref="P19:Q19"/>
    <mergeCell ref="B44:D44"/>
    <mergeCell ref="C38:V38"/>
    <mergeCell ref="C45:V45"/>
  </mergeCells>
  <phoneticPr fontId="2" type="noConversion"/>
  <pageMargins left="0.9055118110236221" right="0.70866141732283472" top="0.74803149606299213" bottom="0.74803149606299213" header="0.31496062992125984" footer="0.31496062992125984"/>
  <pageSetup paperSize="9" scale="74" fitToHeight="21" orientation="landscape" r:id="rId1"/>
  <headerFooter differentFirst="1"/>
  <rowBreaks count="2" manualBreakCount="2">
    <brk id="48" max="22" man="1"/>
    <brk id="7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Admin</cp:lastModifiedBy>
  <cp:lastPrinted>2018-10-12T10:28:18Z</cp:lastPrinted>
  <dcterms:created xsi:type="dcterms:W3CDTF">2011-09-13T12:33:42Z</dcterms:created>
  <dcterms:modified xsi:type="dcterms:W3CDTF">2021-05-13T21:12:29Z</dcterms:modified>
</cp:coreProperties>
</file>